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INGRES-EGRE ESTAMPI 31 OCTUBRE" sheetId="1" r:id="rId1"/>
  </sheets>
  <calcPr calcId="145621"/>
</workbook>
</file>

<file path=xl/calcChain.xml><?xml version="1.0" encoding="utf-8"?>
<calcChain xmlns="http://schemas.openxmlformats.org/spreadsheetml/2006/main">
  <c r="N12" i="1" l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N10" i="1"/>
  <c r="N9" i="1"/>
  <c r="N8" i="1"/>
  <c r="N7" i="1"/>
  <c r="N11" i="1" l="1"/>
  <c r="N13" i="1" s="1"/>
</calcChain>
</file>

<file path=xl/sharedStrings.xml><?xml version="1.0" encoding="utf-8"?>
<sst xmlns="http://schemas.openxmlformats.org/spreadsheetml/2006/main" count="16" uniqueCount="16">
  <si>
    <t>UNIVERSIDAD DE LOS LLANOS</t>
  </si>
  <si>
    <t>OFICINA DE PLANEACION</t>
  </si>
  <si>
    <r>
      <t xml:space="preserve">INGRESOS Y EGRESOS ESTAMPILLA 2009 - 2017  </t>
    </r>
    <r>
      <rPr>
        <b/>
        <sz val="14"/>
        <rFont val="Calibri"/>
        <family val="2"/>
        <scheme val="minor"/>
      </rPr>
      <t>Oct 31/17</t>
    </r>
    <r>
      <rPr>
        <b/>
        <sz val="14"/>
        <color theme="1"/>
        <rFont val="Calibri"/>
        <family val="2"/>
        <scheme val="minor"/>
      </rPr>
      <t xml:space="preserve">  </t>
    </r>
    <r>
      <rPr>
        <sz val="14"/>
        <color theme="1"/>
        <rFont val="Calibri"/>
        <family val="2"/>
        <scheme val="minor"/>
      </rPr>
      <t>(Precios Corrientes)</t>
    </r>
  </si>
  <si>
    <t>INGRESOS</t>
  </si>
  <si>
    <t>TRIMESTRE</t>
  </si>
  <si>
    <r>
      <t xml:space="preserve">2017 </t>
    </r>
    <r>
      <rPr>
        <b/>
        <sz val="12"/>
        <color rgb="FFC00000"/>
        <rFont val="Calibri"/>
        <family val="2"/>
        <scheme val="minor"/>
      </rPr>
      <t>Oct 31</t>
    </r>
  </si>
  <si>
    <t>TOTALES</t>
  </si>
  <si>
    <t>I</t>
  </si>
  <si>
    <t>II</t>
  </si>
  <si>
    <t>III</t>
  </si>
  <si>
    <t>IV</t>
  </si>
  <si>
    <t>TOTAL INGRESOS</t>
  </si>
  <si>
    <t>TOTAL EGRESOS</t>
  </si>
  <si>
    <t>SALDO</t>
  </si>
  <si>
    <r>
      <rPr>
        <b/>
        <sz val="12"/>
        <color theme="1"/>
        <rFont val="Calibri"/>
        <family val="2"/>
        <scheme val="minor"/>
      </rPr>
      <t>Fuentes:</t>
    </r>
    <r>
      <rPr>
        <sz val="12"/>
        <color theme="1"/>
        <rFont val="Calibri"/>
        <family val="2"/>
        <scheme val="minor"/>
      </rPr>
      <t xml:space="preserve"> Oficina de Planeacion,  Division Financiera,  Tesoreria Unillanos,  Tesorería Dtal Meta</t>
    </r>
  </si>
  <si>
    <t xml:space="preserve">csu Expos / XLS 4. Ingr Egr Estamp Graf Oct / CJCR samsung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</si>
</sst>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99"/>
      <name val="Calibri"/>
      <family val="2"/>
      <scheme val="minor"/>
    </font>
    <font>
      <b/>
      <sz val="12.5"/>
      <color rgb="FF00009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.5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.5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3" borderId="19" xfId="0" applyNumberFormat="1" applyFont="1" applyFill="1" applyBorder="1" applyAlignment="1">
      <alignment horizontal="center" vertical="center"/>
    </xf>
    <xf numFmtId="3" fontId="0" fillId="3" borderId="15" xfId="0" applyNumberFormat="1" applyFont="1" applyFill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3" fontId="7" fillId="4" borderId="23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3" fontId="9" fillId="4" borderId="23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3" fontId="17" fillId="4" borderId="2" xfId="0" applyNumberFormat="1" applyFont="1" applyFill="1" applyBorder="1" applyAlignment="1">
      <alignment horizontal="center" vertical="center"/>
    </xf>
    <xf numFmtId="164" fontId="18" fillId="0" borderId="0" xfId="1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20" fillId="4" borderId="23" xfId="0" applyNumberFormat="1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24" xfId="0" applyNumberFormat="1" applyFont="1" applyFill="1" applyBorder="1" applyAlignment="1">
      <alignment horizontal="center" vertical="center"/>
    </xf>
    <xf numFmtId="3" fontId="21" fillId="4" borderId="2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3" fontId="1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</cellXfs>
  <cellStyles count="3">
    <cellStyle name="Millares 5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87706604242033E-2"/>
          <c:y val="5.1400554097404488E-2"/>
          <c:w val="0.8998958998368447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'INGRES-EGRE ESTAMPI 31 OCTUBRE'!$C$11</c:f>
              <c:strCache>
                <c:ptCount val="1"/>
                <c:pt idx="0">
                  <c:v>TOTAL INGRESOS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000099"/>
                </a:solidFill>
              </a:ln>
            </c:spPr>
          </c:marker>
          <c:cat>
            <c:strRef>
              <c:f>'INGRES-EGRE ESTAMPI 31 OCTUBRE'!$E$6:$M$6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 Oct 31</c:v>
                </c:pt>
              </c:strCache>
            </c:strRef>
          </c:cat>
          <c:val>
            <c:numRef>
              <c:f>'INGRES-EGRE ESTAMPI 31 OCTUBRE'!$E$11:$M$11</c:f>
              <c:numCache>
                <c:formatCode>#,##0</c:formatCode>
                <c:ptCount val="9"/>
                <c:pt idx="0">
                  <c:v>280200980</c:v>
                </c:pt>
                <c:pt idx="1">
                  <c:v>1504615564.4299998</c:v>
                </c:pt>
                <c:pt idx="2">
                  <c:v>5166625386.0799999</c:v>
                </c:pt>
                <c:pt idx="3">
                  <c:v>11282562654.08</c:v>
                </c:pt>
                <c:pt idx="4">
                  <c:v>10698538931.110001</c:v>
                </c:pt>
                <c:pt idx="5">
                  <c:v>9273282656.3199997</c:v>
                </c:pt>
                <c:pt idx="6">
                  <c:v>11495311176.1</c:v>
                </c:pt>
                <c:pt idx="7">
                  <c:v>17057308148.41</c:v>
                </c:pt>
                <c:pt idx="8">
                  <c:v>10395847117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81-491D-9F00-74360BD620FE}"/>
            </c:ext>
          </c:extLst>
        </c:ser>
        <c:ser>
          <c:idx val="2"/>
          <c:order val="1"/>
          <c:tx>
            <c:strRef>
              <c:f>'INGRES-EGRE ESTAMPI 31 OCTUBRE'!$C$12</c:f>
              <c:strCache>
                <c:ptCount val="1"/>
                <c:pt idx="0">
                  <c:v>TOTAL EGRESOS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'INGRES-EGRE ESTAMPI 31 OCTUBRE'!$E$6:$M$6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 Oct 31</c:v>
                </c:pt>
              </c:strCache>
            </c:strRef>
          </c:cat>
          <c:val>
            <c:numRef>
              <c:f>'INGRES-EGRE ESTAMPI 31 OCTUBRE'!$E$12:$M$12</c:f>
              <c:numCache>
                <c:formatCode>#,##0</c:formatCode>
                <c:ptCount val="9"/>
                <c:pt idx="0">
                  <c:v>0</c:v>
                </c:pt>
                <c:pt idx="1">
                  <c:v>841833200</c:v>
                </c:pt>
                <c:pt idx="2">
                  <c:v>3152308640</c:v>
                </c:pt>
                <c:pt idx="3">
                  <c:v>4526405698</c:v>
                </c:pt>
                <c:pt idx="4">
                  <c:v>13745049830</c:v>
                </c:pt>
                <c:pt idx="5">
                  <c:v>10600717391</c:v>
                </c:pt>
                <c:pt idx="6">
                  <c:v>11493379921</c:v>
                </c:pt>
                <c:pt idx="7">
                  <c:v>9674526651</c:v>
                </c:pt>
                <c:pt idx="8">
                  <c:v>10333107674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81-491D-9F00-74360BD62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05760"/>
        <c:axId val="226007680"/>
      </c:lineChart>
      <c:catAx>
        <c:axId val="2260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ES"/>
          </a:p>
        </c:txPr>
        <c:crossAx val="226007680"/>
        <c:crosses val="autoZero"/>
        <c:auto val="1"/>
        <c:lblAlgn val="ctr"/>
        <c:lblOffset val="100"/>
        <c:noMultiLvlLbl val="0"/>
      </c:catAx>
      <c:valAx>
        <c:axId val="226007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226005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274065403986666E-2"/>
          <c:y val="6.8868474773986582E-2"/>
          <c:w val="0.22529350216358091"/>
          <c:h val="0.12152194517351998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1"/>
          </a:solidFill>
          <a:prstDash val="solid"/>
        </a:ln>
        <a:effectLst/>
      </c:spPr>
      <c:txPr>
        <a:bodyPr/>
        <a:lstStyle/>
        <a:p>
          <a:pPr>
            <a:defRPr sz="800" b="1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CC"/>
    </a:solidFill>
    <a:ln w="15875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04485101127065"/>
          <c:y val="2.2604257801108196E-2"/>
          <c:w val="0.84905318820441567"/>
          <c:h val="0.86550160396617093"/>
        </c:manualLayout>
      </c:layout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Pt>
            <c:idx val="0"/>
            <c:invertIfNegative val="0"/>
            <c:bubble3D val="0"/>
            <c:spPr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D7-4B62-9D4F-B0711BD129BA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D7-4B62-9D4F-B0711BD129B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D7-4B62-9D4F-B0711BD129BA}"/>
              </c:ext>
            </c:extLst>
          </c:dPt>
          <c:dLbls>
            <c:dLbl>
              <c:idx val="0"/>
              <c:layout>
                <c:manualLayout>
                  <c:x val="3.9215686274509803E-2"/>
                  <c:y val="-6.1235219308926593E-2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rgbClr val="000099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D7-4B62-9D4F-B0711BD129BA}"/>
                </c:ext>
              </c:extLst>
            </c:dLbl>
            <c:dLbl>
              <c:idx val="1"/>
              <c:layout>
                <c:manualLayout>
                  <c:x val="4.7395616958923081E-2"/>
                  <c:y val="-4.1237113402061792E-2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D7-4B62-9D4F-B0711BD129BA}"/>
                </c:ext>
              </c:extLst>
            </c:dLbl>
            <c:dLbl>
              <c:idx val="2"/>
              <c:layout>
                <c:manualLayout>
                  <c:x val="2.6960784313725582E-2"/>
                  <c:y val="-6.4815179352580923E-2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D7-4B62-9D4F-B0711BD129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'INGRES-EGRE ESTAMPI 31 OCTUBRE'!$N$11:$N$12</c:f>
              <c:numCache>
                <c:formatCode>#,##0</c:formatCode>
                <c:ptCount val="2"/>
                <c:pt idx="0">
                  <c:v>77154292613.529999</c:v>
                </c:pt>
                <c:pt idx="1">
                  <c:v>64367329005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BD7-4B62-9D4F-B0711BD12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316672"/>
        <c:axId val="226318208"/>
        <c:axId val="0"/>
      </c:bar3DChart>
      <c:catAx>
        <c:axId val="226316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26318208"/>
        <c:crosses val="autoZero"/>
        <c:auto val="1"/>
        <c:lblAlgn val="ctr"/>
        <c:lblOffset val="100"/>
        <c:noMultiLvlLbl val="0"/>
      </c:catAx>
      <c:valAx>
        <c:axId val="226318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26316672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95250</xdr:rowOff>
    </xdr:from>
    <xdr:to>
      <xdr:col>2</xdr:col>
      <xdr:colOff>657225</xdr:colOff>
      <xdr:row>3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523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47624</xdr:colOff>
      <xdr:row>14</xdr:row>
      <xdr:rowOff>14287</xdr:rowOff>
    </xdr:from>
    <xdr:to>
      <xdr:col>8</xdr:col>
      <xdr:colOff>104774</xdr:colOff>
      <xdr:row>33</xdr:row>
      <xdr:rowOff>90487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209550</xdr:colOff>
      <xdr:row>14</xdr:row>
      <xdr:rowOff>14287</xdr:rowOff>
    </xdr:from>
    <xdr:to>
      <xdr:col>14</xdr:col>
      <xdr:colOff>0</xdr:colOff>
      <xdr:row>33</xdr:row>
      <xdr:rowOff>90487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" zoomScale="90" zoomScaleNormal="90" workbookViewId="0">
      <selection activeCell="I36" sqref="I36"/>
    </sheetView>
  </sheetViews>
  <sheetFormatPr baseColWidth="10" defaultColWidth="11.42578125" defaultRowHeight="15" x14ac:dyDescent="0.25"/>
  <cols>
    <col min="1" max="1" width="0.85546875" style="1" customWidth="1"/>
    <col min="2" max="2" width="14.7109375" style="1" hidden="1" customWidth="1"/>
    <col min="3" max="3" width="12.5703125" style="1" customWidth="1"/>
    <col min="4" max="4" width="11.140625" style="1" customWidth="1"/>
    <col min="5" max="5" width="14.7109375" style="1" customWidth="1"/>
    <col min="6" max="13" width="17" style="1" customWidth="1"/>
    <col min="14" max="14" width="16.7109375" style="1" customWidth="1"/>
    <col min="15" max="15" width="6.5703125" style="1" customWidth="1"/>
    <col min="16" max="16" width="15.28515625" style="1" bestFit="1" customWidth="1"/>
    <col min="17" max="17" width="14.140625" style="1" bestFit="1" customWidth="1"/>
    <col min="18" max="16384" width="11.42578125" style="1"/>
  </cols>
  <sheetData>
    <row r="1" spans="1:17" hidden="1" x14ac:dyDescent="0.25"/>
    <row r="2" spans="1:17" ht="18" customHeight="1" x14ac:dyDescent="0.25"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7" ht="18.75" customHeight="1" x14ac:dyDescent="0.25">
      <c r="C3" s="55" t="s">
        <v>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 ht="15" customHeight="1" x14ac:dyDescent="0.25">
      <c r="C4" s="56" t="s">
        <v>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7" ht="7.5" customHeight="1" thickBot="1" x14ac:dyDescent="0.3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 ht="36" customHeight="1" thickBot="1" x14ac:dyDescent="0.3">
      <c r="C6" s="57" t="s">
        <v>3</v>
      </c>
      <c r="D6" s="2" t="s">
        <v>4</v>
      </c>
      <c r="E6" s="3">
        <v>2009</v>
      </c>
      <c r="F6" s="4">
        <v>2010</v>
      </c>
      <c r="G6" s="4">
        <v>2011</v>
      </c>
      <c r="H6" s="4">
        <v>2012</v>
      </c>
      <c r="I6" s="5">
        <v>2013</v>
      </c>
      <c r="J6" s="5">
        <v>2014</v>
      </c>
      <c r="K6" s="5">
        <v>2015</v>
      </c>
      <c r="L6" s="5">
        <v>2016</v>
      </c>
      <c r="M6" s="6" t="s">
        <v>5</v>
      </c>
      <c r="N6" s="7" t="s">
        <v>6</v>
      </c>
    </row>
    <row r="7" spans="1:17" s="8" customFormat="1" ht="26.25" customHeight="1" x14ac:dyDescent="0.2">
      <c r="C7" s="58"/>
      <c r="D7" s="9" t="s">
        <v>7</v>
      </c>
      <c r="E7" s="10">
        <v>0</v>
      </c>
      <c r="F7" s="11">
        <v>365597772.16000003</v>
      </c>
      <c r="G7" s="11">
        <v>954999949.35000002</v>
      </c>
      <c r="H7" s="11">
        <v>2837199221</v>
      </c>
      <c r="I7" s="11">
        <v>3056430174.1399999</v>
      </c>
      <c r="J7" s="11">
        <v>2793368252.1399999</v>
      </c>
      <c r="K7" s="11">
        <v>2599097811.0599999</v>
      </c>
      <c r="L7" s="12">
        <v>4867758858.7399998</v>
      </c>
      <c r="M7" s="12">
        <v>3525963837</v>
      </c>
      <c r="N7" s="13">
        <f>SUM(E7:F7:G7:H7:I7:J7:K7:L7:M7)</f>
        <v>21000415875.589996</v>
      </c>
      <c r="O7" s="14"/>
    </row>
    <row r="8" spans="1:17" s="8" customFormat="1" ht="26.25" customHeight="1" x14ac:dyDescent="0.2">
      <c r="C8" s="58"/>
      <c r="D8" s="15" t="s">
        <v>8</v>
      </c>
      <c r="E8" s="16">
        <v>0</v>
      </c>
      <c r="F8" s="17">
        <v>403770330.20999998</v>
      </c>
      <c r="G8" s="17">
        <v>1229252370.51</v>
      </c>
      <c r="H8" s="17">
        <v>3369341058</v>
      </c>
      <c r="I8" s="17">
        <v>3020582685.2800002</v>
      </c>
      <c r="J8" s="17">
        <v>2749303419.5300002</v>
      </c>
      <c r="K8" s="17">
        <v>3457194120.8499999</v>
      </c>
      <c r="L8" s="18">
        <v>6228342806.6700001</v>
      </c>
      <c r="M8" s="18">
        <v>2883107032</v>
      </c>
      <c r="N8" s="19">
        <f>SUM(E8:F8:G8:H8:I8:J8:K8:L8:M8)</f>
        <v>23340893823.050003</v>
      </c>
      <c r="O8" s="14"/>
    </row>
    <row r="9" spans="1:17" s="8" customFormat="1" ht="26.25" customHeight="1" x14ac:dyDescent="0.2">
      <c r="C9" s="58"/>
      <c r="D9" s="15" t="s">
        <v>9</v>
      </c>
      <c r="E9" s="16">
        <v>65801739</v>
      </c>
      <c r="F9" s="17">
        <v>376799737</v>
      </c>
      <c r="G9" s="17">
        <v>1439786101</v>
      </c>
      <c r="H9" s="17">
        <v>2502227282</v>
      </c>
      <c r="I9" s="17">
        <v>2054842904.3099999</v>
      </c>
      <c r="J9" s="17">
        <v>1515598696.75</v>
      </c>
      <c r="K9" s="17">
        <v>2121997856.79</v>
      </c>
      <c r="L9" s="18">
        <v>2975024842</v>
      </c>
      <c r="M9" s="18">
        <v>3986776248</v>
      </c>
      <c r="N9" s="19">
        <f>SUM(E9:F9:G9:H9:I9:J9:K9:L9:M9)</f>
        <v>17038855406.849998</v>
      </c>
      <c r="O9" s="14"/>
      <c r="P9" s="20"/>
    </row>
    <row r="10" spans="1:17" s="8" customFormat="1" ht="26.25" customHeight="1" thickBot="1" x14ac:dyDescent="0.25">
      <c r="C10" s="58"/>
      <c r="D10" s="21" t="s">
        <v>10</v>
      </c>
      <c r="E10" s="22">
        <v>214399241</v>
      </c>
      <c r="F10" s="23">
        <v>358447725.06</v>
      </c>
      <c r="G10" s="23">
        <v>1542586965.22</v>
      </c>
      <c r="H10" s="23">
        <v>2573795093.0799999</v>
      </c>
      <c r="I10" s="23">
        <v>2566683167.3800001</v>
      </c>
      <c r="J10" s="23">
        <v>2215012287.9000001</v>
      </c>
      <c r="K10" s="23">
        <v>3317021387.4000001</v>
      </c>
      <c r="L10" s="24">
        <v>2986181641</v>
      </c>
      <c r="M10" s="25"/>
      <c r="N10" s="26">
        <f>SUM(E10:F10:G10:H10:I10:J10:K10:L10:M10)</f>
        <v>15774127508.039999</v>
      </c>
      <c r="O10" s="27"/>
      <c r="P10" s="20"/>
      <c r="Q10" s="20"/>
    </row>
    <row r="11" spans="1:17" s="28" customFormat="1" ht="34.5" customHeight="1" thickBot="1" x14ac:dyDescent="0.3">
      <c r="C11" s="59" t="s">
        <v>11</v>
      </c>
      <c r="D11" s="60"/>
      <c r="E11" s="29">
        <f>+E7+E8+E9+E10</f>
        <v>280200980</v>
      </c>
      <c r="F11" s="30">
        <f>+F7+F8+F9+F10</f>
        <v>1504615564.4299998</v>
      </c>
      <c r="G11" s="30">
        <f>+G7+G8+G9+G10</f>
        <v>5166625386.0799999</v>
      </c>
      <c r="H11" s="30">
        <f>+H7+H8+H9+H10</f>
        <v>11282562654.08</v>
      </c>
      <c r="I11" s="30">
        <f>I7+I8+I9+I10</f>
        <v>10698538931.110001</v>
      </c>
      <c r="J11" s="30">
        <f>+J7+J8+J9+J10</f>
        <v>9273282656.3199997</v>
      </c>
      <c r="K11" s="30">
        <f>K7+K8+K9+K10</f>
        <v>11495311176.1</v>
      </c>
      <c r="L11" s="31">
        <f>L7+L8+L9+L10</f>
        <v>17057308148.41</v>
      </c>
      <c r="M11" s="31">
        <f>M7+M8+M9+M10</f>
        <v>10395847117</v>
      </c>
      <c r="N11" s="32">
        <f>E11+F11+G11+H11+I11+J11+K11+L11+M11</f>
        <v>77154292613.529999</v>
      </c>
      <c r="P11" s="33"/>
      <c r="Q11" s="33"/>
    </row>
    <row r="12" spans="1:17" s="34" customFormat="1" ht="34.5" customHeight="1" thickBot="1" x14ac:dyDescent="0.3">
      <c r="C12" s="61" t="s">
        <v>12</v>
      </c>
      <c r="D12" s="62"/>
      <c r="E12" s="35">
        <v>0</v>
      </c>
      <c r="F12" s="36">
        <v>841833200</v>
      </c>
      <c r="G12" s="36">
        <v>3152308640</v>
      </c>
      <c r="H12" s="36">
        <v>4526405698</v>
      </c>
      <c r="I12" s="36">
        <v>13745049830</v>
      </c>
      <c r="J12" s="36">
        <v>10600717391</v>
      </c>
      <c r="K12" s="36">
        <v>11493379921</v>
      </c>
      <c r="L12" s="37">
        <v>9674526651</v>
      </c>
      <c r="M12" s="38">
        <v>10333107674</v>
      </c>
      <c r="N12" s="39">
        <f>F12+G12+H12+I12+J12+K12+L12+M12</f>
        <v>64367329005</v>
      </c>
      <c r="O12" s="40"/>
    </row>
    <row r="13" spans="1:17" s="41" customFormat="1" ht="34.5" customHeight="1" thickBot="1" x14ac:dyDescent="0.3">
      <c r="C13" s="50" t="s">
        <v>13</v>
      </c>
      <c r="D13" s="51"/>
      <c r="E13" s="42">
        <f t="shared" ref="E13:N13" si="0">E11-E12</f>
        <v>280200980</v>
      </c>
      <c r="F13" s="43">
        <f t="shared" si="0"/>
        <v>662782364.42999983</v>
      </c>
      <c r="G13" s="43">
        <f t="shared" si="0"/>
        <v>2014316746.0799999</v>
      </c>
      <c r="H13" s="43">
        <f t="shared" si="0"/>
        <v>6756156956.0799999</v>
      </c>
      <c r="I13" s="43">
        <f t="shared" si="0"/>
        <v>-3046510898.8899994</v>
      </c>
      <c r="J13" s="43">
        <f t="shared" si="0"/>
        <v>-1327434734.6800003</v>
      </c>
      <c r="K13" s="43">
        <f t="shared" si="0"/>
        <v>1931255.1000003815</v>
      </c>
      <c r="L13" s="44">
        <f t="shared" si="0"/>
        <v>7382781497.4099998</v>
      </c>
      <c r="M13" s="44">
        <f t="shared" si="0"/>
        <v>62739443</v>
      </c>
      <c r="N13" s="45">
        <f t="shared" si="0"/>
        <v>12786963608.529999</v>
      </c>
      <c r="P13" s="46"/>
      <c r="Q13" s="46"/>
    </row>
    <row r="14" spans="1:17" ht="14.2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7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48"/>
      <c r="N15" s="47"/>
    </row>
    <row r="16" spans="1:17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s="49" customFormat="1" ht="15.75" x14ac:dyDescent="0.25">
      <c r="C35" s="52" t="s">
        <v>14</v>
      </c>
      <c r="D35" s="52"/>
      <c r="E35" s="52"/>
      <c r="F35" s="52"/>
      <c r="G35" s="52"/>
      <c r="H35" s="52"/>
      <c r="I35" s="52"/>
      <c r="L35" s="53" t="s">
        <v>15</v>
      </c>
      <c r="M35" s="53"/>
      <c r="N35" s="53"/>
    </row>
  </sheetData>
  <mergeCells count="9">
    <mergeCell ref="C13:D13"/>
    <mergeCell ref="C35:I35"/>
    <mergeCell ref="L35:N35"/>
    <mergeCell ref="C2:N2"/>
    <mergeCell ref="C3:N3"/>
    <mergeCell ref="C4:N5"/>
    <mergeCell ref="C6:C10"/>
    <mergeCell ref="C11:D11"/>
    <mergeCell ref="C12:D12"/>
  </mergeCells>
  <printOptions horizontalCentered="1" verticalCentered="1"/>
  <pageMargins left="0" right="0" top="0" bottom="0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INGRES-EGRE ESTAMPI 31 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yudy</dc:creator>
  <cp:lastModifiedBy>yudy</cp:lastModifiedBy>
  <dcterms:created xsi:type="dcterms:W3CDTF">2017-12-26T18:49:31Z</dcterms:created>
  <dcterms:modified xsi:type="dcterms:W3CDTF">2017-12-29T08:34:37Z</dcterms:modified>
</cp:coreProperties>
</file>